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/>
  </bookViews>
  <sheets>
    <sheet name="List2" sheetId="2" r:id="rId1"/>
  </sheets>
  <definedNames>
    <definedName name="_xlnm.Print_Area" localSheetId="0">List2!$A$1:$G$53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E45" i="2"/>
  <c r="F45" i="2" s="1"/>
  <c r="E44" i="2"/>
  <c r="F44" i="2" s="1"/>
  <c r="D43" i="2"/>
  <c r="F42" i="2"/>
  <c r="E42" i="2"/>
  <c r="E41" i="2"/>
  <c r="F41" i="2" s="1"/>
  <c r="F40" i="2"/>
  <c r="E40" i="2"/>
  <c r="E39" i="2"/>
  <c r="F39" i="2" s="1"/>
  <c r="F38" i="2"/>
  <c r="E38" i="2"/>
  <c r="E37" i="2"/>
  <c r="F37" i="2" s="1"/>
  <c r="F36" i="2"/>
  <c r="E36" i="2"/>
  <c r="E35" i="2"/>
  <c r="F35" i="2" s="1"/>
  <c r="F34" i="2"/>
  <c r="E34" i="2"/>
  <c r="E33" i="2"/>
  <c r="F33" i="2" s="1"/>
  <c r="F32" i="2"/>
  <c r="E32" i="2"/>
  <c r="E31" i="2"/>
  <c r="F31" i="2" s="1"/>
  <c r="F30" i="2"/>
  <c r="E30" i="2"/>
  <c r="E29" i="2"/>
  <c r="F29" i="2" s="1"/>
  <c r="F28" i="2"/>
  <c r="E28" i="2"/>
  <c r="E27" i="2"/>
  <c r="F27" i="2" s="1"/>
  <c r="F26" i="2"/>
  <c r="E26" i="2"/>
  <c r="E25" i="2"/>
  <c r="F25" i="2" s="1"/>
  <c r="F24" i="2"/>
  <c r="E24" i="2"/>
  <c r="E23" i="2"/>
  <c r="F23" i="2" s="1"/>
  <c r="F22" i="2"/>
  <c r="E22" i="2"/>
  <c r="E21" i="2"/>
  <c r="F21" i="2" s="1"/>
  <c r="F20" i="2"/>
  <c r="E20" i="2"/>
  <c r="E19" i="2"/>
  <c r="F19" i="2" s="1"/>
  <c r="F18" i="2"/>
  <c r="E18" i="2"/>
  <c r="E17" i="2"/>
  <c r="F17" i="2" s="1"/>
  <c r="F16" i="2"/>
  <c r="E16" i="2"/>
  <c r="E15" i="2"/>
  <c r="F15" i="2" s="1"/>
  <c r="F14" i="2"/>
  <c r="E14" i="2"/>
  <c r="E13" i="2"/>
  <c r="F13" i="2" s="1"/>
  <c r="F12" i="2"/>
  <c r="E12" i="2"/>
  <c r="E11" i="2"/>
  <c r="F11" i="2" s="1"/>
  <c r="F10" i="2"/>
  <c r="E10" i="2"/>
  <c r="E9" i="2"/>
  <c r="F9" i="2" s="1"/>
  <c r="F8" i="2"/>
  <c r="E8" i="2"/>
  <c r="E7" i="2"/>
  <c r="F7" i="2" s="1"/>
  <c r="F6" i="2"/>
  <c r="E6" i="2"/>
  <c r="E5" i="2"/>
  <c r="F5" i="2" s="1"/>
  <c r="D4" i="2"/>
  <c r="D48" i="2" s="1"/>
</calcChain>
</file>

<file path=xl/sharedStrings.xml><?xml version="1.0" encoding="utf-8"?>
<sst xmlns="http://schemas.openxmlformats.org/spreadsheetml/2006/main" count="105" uniqueCount="98">
  <si>
    <r>
      <t xml:space="preserve"> Plan nabave </t>
    </r>
    <r>
      <rPr>
        <b/>
        <sz val="26"/>
        <rFont val="Arial"/>
        <family val="2"/>
        <charset val="238"/>
      </rPr>
      <t>2019.</t>
    </r>
    <r>
      <rPr>
        <b/>
        <sz val="20"/>
        <rFont val="Arial"/>
        <family val="2"/>
        <charset val="238"/>
      </rPr>
      <t xml:space="preserve"> godine  </t>
    </r>
  </si>
  <si>
    <t>broj nabave</t>
  </si>
  <si>
    <t>Konto</t>
  </si>
  <si>
    <t>Predmet nabave</t>
  </si>
  <si>
    <t>Financijski plan za        2019. godinu</t>
  </si>
  <si>
    <t>Planirana sredstva             (s PDV-om)</t>
  </si>
  <si>
    <t>Procijenjena vrijednost               (bez PDV-a)</t>
  </si>
  <si>
    <t>napomena</t>
  </si>
  <si>
    <t>RASHODI POSLOVANJA</t>
  </si>
  <si>
    <t>1.</t>
  </si>
  <si>
    <t>uredski mat.</t>
  </si>
  <si>
    <t>2.</t>
  </si>
  <si>
    <t>literatura</t>
  </si>
  <si>
    <t>3.</t>
  </si>
  <si>
    <t>mat.za čišć. i održ.</t>
  </si>
  <si>
    <t>4.</t>
  </si>
  <si>
    <t>mater.za hig.potrebe i njegu</t>
  </si>
  <si>
    <t>5.</t>
  </si>
  <si>
    <t>ostali mat.za potrebe redovnog posl.</t>
  </si>
  <si>
    <t>6.</t>
  </si>
  <si>
    <t>kruh i pekarski proizvodi</t>
  </si>
  <si>
    <t>7.</t>
  </si>
  <si>
    <t>mlijeko i mliječni proizvodi</t>
  </si>
  <si>
    <t>8.</t>
  </si>
  <si>
    <t>mesni proizvodi</t>
  </si>
  <si>
    <t>9.</t>
  </si>
  <si>
    <t>ostalo za školsku kuhinju</t>
  </si>
  <si>
    <t>10.</t>
  </si>
  <si>
    <t>sokovi i napici</t>
  </si>
  <si>
    <t>11.</t>
  </si>
  <si>
    <t>ručkovi</t>
  </si>
  <si>
    <t>12.</t>
  </si>
  <si>
    <t>el.energija</t>
  </si>
  <si>
    <t>13.</t>
  </si>
  <si>
    <t>ostali mat.za proizv.energije -plin</t>
  </si>
  <si>
    <t>14.</t>
  </si>
  <si>
    <t>ostali mater.i dijelovi za tek.inv.održ.</t>
  </si>
  <si>
    <t>15.</t>
  </si>
  <si>
    <t>sitan inventar</t>
  </si>
  <si>
    <t>16.</t>
  </si>
  <si>
    <t>službena i radna odjeća</t>
  </si>
  <si>
    <t>19.</t>
  </si>
  <si>
    <t>usl. telefona i telefaksa</t>
  </si>
  <si>
    <t>20.</t>
  </si>
  <si>
    <t>usl. interneta</t>
  </si>
  <si>
    <t>21.</t>
  </si>
  <si>
    <t>poštarina</t>
  </si>
  <si>
    <t>22.</t>
  </si>
  <si>
    <t xml:space="preserve"> usluge tekućeg i invest.održ.</t>
  </si>
  <si>
    <t>26.</t>
  </si>
  <si>
    <t>opskrba vodom</t>
  </si>
  <si>
    <t>27.</t>
  </si>
  <si>
    <t>iznošenje i odvoz smeća</t>
  </si>
  <si>
    <t>30.</t>
  </si>
  <si>
    <t>ostale komunalne usluge</t>
  </si>
  <si>
    <t>32.</t>
  </si>
  <si>
    <t>obvezni i prevent.zdrav.pregledi zaposl.</t>
  </si>
  <si>
    <t>33.</t>
  </si>
  <si>
    <t>laboratorijske usluge</t>
  </si>
  <si>
    <t>35.</t>
  </si>
  <si>
    <t>aut.honorari</t>
  </si>
  <si>
    <t>izuzeće</t>
  </si>
  <si>
    <t>36.</t>
  </si>
  <si>
    <t>ugovori o djelu</t>
  </si>
  <si>
    <t>37.</t>
  </si>
  <si>
    <t>ostale intelektualne usluge</t>
  </si>
  <si>
    <t>38.</t>
  </si>
  <si>
    <t>usluge ažuriranja račun.baza</t>
  </si>
  <si>
    <t>40.</t>
  </si>
  <si>
    <t>ostale računalne usluge</t>
  </si>
  <si>
    <t>43.</t>
  </si>
  <si>
    <t>usluge uređenja prostora</t>
  </si>
  <si>
    <t>44.</t>
  </si>
  <si>
    <t>usluge čuvanja imovine i osoba</t>
  </si>
  <si>
    <t>45.</t>
  </si>
  <si>
    <t>ostale nespomenute usluge</t>
  </si>
  <si>
    <t>46.</t>
  </si>
  <si>
    <t>tuzemne članarine</t>
  </si>
  <si>
    <t>47.</t>
  </si>
  <si>
    <t>pristojbe i naknade</t>
  </si>
  <si>
    <t>48.</t>
  </si>
  <si>
    <t>ostali nespomenuti rashodi posl.</t>
  </si>
  <si>
    <t>49.</t>
  </si>
  <si>
    <t>usluge banaka</t>
  </si>
  <si>
    <t>50.</t>
  </si>
  <si>
    <t>zatezne kamate iz posl.odnosa i obveza</t>
  </si>
  <si>
    <t>RASH. ZA NAB.PROIZ.DUGOTR.IM.</t>
  </si>
  <si>
    <t>52.</t>
  </si>
  <si>
    <t>OSA</t>
  </si>
  <si>
    <t>Nabava ispod zakonskog praga</t>
  </si>
  <si>
    <t>53.</t>
  </si>
  <si>
    <t>REZERVIRANJA VIŠKA PRIHODA</t>
  </si>
  <si>
    <t>rezerviranja viška prihoda</t>
  </si>
  <si>
    <t>RASHODI UKUPNO</t>
  </si>
  <si>
    <r>
      <rPr>
        <sz val="12"/>
        <rFont val="Arial"/>
        <family val="2"/>
        <charset val="238"/>
      </rPr>
      <t>Rijeka, 22.01.2019</t>
    </r>
    <r>
      <rPr>
        <b/>
        <sz val="14"/>
        <rFont val="Arial"/>
        <family val="2"/>
        <charset val="238"/>
      </rPr>
      <t xml:space="preserve"> </t>
    </r>
  </si>
  <si>
    <t>Izradio:</t>
  </si>
  <si>
    <t>Ljiljana Barić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</si>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</sst>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/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Book Antiqua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37">
    <xf numFmtId="0" fontId="0" fillId="0" borderId="0" xfId="0"/>
    <xf numFmtId="0" fontId="2" fillId="0" borderId="0" xfId="2"/>
    <xf numFmtId="0" fontId="5" fillId="2" borderId="1" xfId="1" applyFont="1" applyAlignment="1">
      <alignment horizontal="center" vertical="center" wrapText="1"/>
    </xf>
    <xf numFmtId="0" fontId="5" fillId="2" borderId="1" xfId="1" applyFont="1" applyAlignment="1">
      <alignment horizontal="center" vertical="center" wrapText="1" shrinkToFit="1"/>
    </xf>
    <xf numFmtId="3" fontId="5" fillId="2" borderId="1" xfId="1" applyNumberFormat="1" applyFont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left" vertical="center" shrinkToFit="1"/>
    </xf>
    <xf numFmtId="3" fontId="2" fillId="3" borderId="2" xfId="2" applyNumberFormat="1" applyFont="1" applyFill="1" applyBorder="1" applyAlignment="1">
      <alignment vertical="center" shrinkToFit="1"/>
    </xf>
    <xf numFmtId="3" fontId="2" fillId="3" borderId="2" xfId="2" applyNumberFormat="1" applyFont="1" applyFill="1" applyBorder="1" applyAlignment="1">
      <alignment horizontal="right" vertical="center" shrinkToFit="1"/>
    </xf>
    <xf numFmtId="0" fontId="2" fillId="3" borderId="4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shrinkToFit="1"/>
    </xf>
    <xf numFmtId="0" fontId="2" fillId="0" borderId="2" xfId="2" applyFont="1" applyFill="1" applyBorder="1" applyAlignment="1">
      <alignment vertical="center" shrinkToFit="1"/>
    </xf>
    <xf numFmtId="3" fontId="2" fillId="0" borderId="2" xfId="2" applyNumberFormat="1" applyFont="1" applyFill="1" applyBorder="1" applyAlignment="1">
      <alignment horizontal="right" vertical="center" shrinkToFit="1"/>
    </xf>
    <xf numFmtId="0" fontId="2" fillId="0" borderId="4" xfId="2" applyFont="1" applyFill="1" applyBorder="1" applyAlignment="1">
      <alignment vertical="center"/>
    </xf>
    <xf numFmtId="0" fontId="7" fillId="3" borderId="2" xfId="2" applyFont="1" applyFill="1" applyBorder="1" applyAlignment="1">
      <alignment horizontal="left" vertical="center" shrinkToFit="1"/>
    </xf>
    <xf numFmtId="0" fontId="7" fillId="3" borderId="2" xfId="2" applyFont="1" applyFill="1" applyBorder="1" applyAlignment="1">
      <alignment vertical="center" shrinkToFit="1"/>
    </xf>
    <xf numFmtId="3" fontId="7" fillId="3" borderId="2" xfId="2" applyNumberFormat="1" applyFont="1" applyFill="1" applyBorder="1" applyAlignment="1">
      <alignment vertical="center" shrinkToFit="1"/>
    </xf>
    <xf numFmtId="3" fontId="7" fillId="3" borderId="2" xfId="2" applyNumberFormat="1" applyFont="1" applyFill="1" applyBorder="1" applyAlignment="1">
      <alignment horizontal="right" vertical="center" shrinkToFit="1"/>
    </xf>
    <xf numFmtId="0" fontId="7" fillId="3" borderId="4" xfId="2" applyFont="1" applyFill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horizontal="lef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left" vertical="center" shrinkToFit="1"/>
    </xf>
    <xf numFmtId="0" fontId="11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 shrinkToFit="1"/>
    </xf>
    <xf numFmtId="0" fontId="10" fillId="0" borderId="5" xfId="2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</cellXfs>
  <cellStyles count="3">
    <cellStyle name="Normalno" xfId="0" builtinId="0"/>
    <cellStyle name="Obično 2" xfId="2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8" zoomScaleNormal="100" workbookViewId="0">
      <selection activeCell="A8" sqref="A8"/>
    </sheetView>
  </sheetViews>
  <sheetFormatPr defaultRowHeight="15" x14ac:dyDescent="0.25"/>
  <cols>
    <col min="1" max="2" width="10.5703125" customWidth="1"/>
    <col min="3" max="3" width="40.5703125" customWidth="1"/>
    <col min="4" max="6" width="10.5703125" customWidth="1"/>
    <col min="7" max="7" width="16" customWidth="1"/>
  </cols>
  <sheetData>
    <row r="1" spans="1:7" ht="33.75" x14ac:dyDescent="0.25">
      <c r="A1" s="34" t="s">
        <v>0</v>
      </c>
      <c r="B1" s="34"/>
      <c r="C1" s="34"/>
      <c r="D1" s="34"/>
      <c r="E1" s="34"/>
      <c r="F1" s="34"/>
      <c r="G1" s="34"/>
    </row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65.25" thickTop="1" thickBot="1" x14ac:dyDescent="0.3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2" t="s">
        <v>7</v>
      </c>
    </row>
    <row r="4" spans="1:7" ht="15.75" thickTop="1" x14ac:dyDescent="0.25">
      <c r="A4" s="5"/>
      <c r="B4" s="6">
        <v>3</v>
      </c>
      <c r="C4" s="6" t="s">
        <v>8</v>
      </c>
      <c r="D4" s="7">
        <f>SUM(D5:D42)</f>
        <v>1176023</v>
      </c>
      <c r="E4" s="8"/>
      <c r="F4" s="8"/>
      <c r="G4" s="9"/>
    </row>
    <row r="5" spans="1:7" ht="20.100000000000001" customHeight="1" x14ac:dyDescent="0.25">
      <c r="A5" s="10" t="s">
        <v>9</v>
      </c>
      <c r="B5" s="11">
        <v>32211</v>
      </c>
      <c r="C5" s="12" t="s">
        <v>10</v>
      </c>
      <c r="D5" s="13">
        <v>71679</v>
      </c>
      <c r="E5" s="13">
        <f t="shared" ref="E5:E42" si="0">SUM(D5)</f>
        <v>71679</v>
      </c>
      <c r="F5" s="13">
        <f>SUM(E5/1.25)</f>
        <v>57343.199999999997</v>
      </c>
      <c r="G5" s="14"/>
    </row>
    <row r="6" spans="1:7" ht="20.100000000000001" customHeight="1" x14ac:dyDescent="0.25">
      <c r="A6" s="10" t="s">
        <v>11</v>
      </c>
      <c r="B6" s="11">
        <v>32212</v>
      </c>
      <c r="C6" s="12" t="s">
        <v>12</v>
      </c>
      <c r="D6" s="13">
        <v>13560</v>
      </c>
      <c r="E6" s="13">
        <f t="shared" si="0"/>
        <v>13560</v>
      </c>
      <c r="F6" s="13">
        <f t="shared" ref="F6:F45" si="1">SUM(E6/1.25)</f>
        <v>10848</v>
      </c>
      <c r="G6" s="14"/>
    </row>
    <row r="7" spans="1:7" ht="20.100000000000001" customHeight="1" x14ac:dyDescent="0.25">
      <c r="A7" s="10" t="s">
        <v>13</v>
      </c>
      <c r="B7" s="11">
        <v>32214</v>
      </c>
      <c r="C7" s="12" t="s">
        <v>14</v>
      </c>
      <c r="D7" s="13">
        <v>30045</v>
      </c>
      <c r="E7" s="13">
        <f t="shared" si="0"/>
        <v>30045</v>
      </c>
      <c r="F7" s="13">
        <f t="shared" si="1"/>
        <v>24036</v>
      </c>
      <c r="G7" s="14"/>
    </row>
    <row r="8" spans="1:7" ht="20.100000000000001" customHeight="1" x14ac:dyDescent="0.25">
      <c r="A8" s="10" t="s">
        <v>15</v>
      </c>
      <c r="B8" s="11">
        <v>32216</v>
      </c>
      <c r="C8" s="12" t="s">
        <v>16</v>
      </c>
      <c r="D8" s="13">
        <v>39350</v>
      </c>
      <c r="E8" s="13">
        <f t="shared" si="0"/>
        <v>39350</v>
      </c>
      <c r="F8" s="13">
        <f t="shared" si="1"/>
        <v>31480</v>
      </c>
      <c r="G8" s="14"/>
    </row>
    <row r="9" spans="1:7" ht="20.100000000000001" customHeight="1" x14ac:dyDescent="0.25">
      <c r="A9" s="10" t="s">
        <v>17</v>
      </c>
      <c r="B9" s="11">
        <v>32219</v>
      </c>
      <c r="C9" s="12" t="s">
        <v>18</v>
      </c>
      <c r="D9" s="13">
        <v>26201</v>
      </c>
      <c r="E9" s="13">
        <f t="shared" si="0"/>
        <v>26201</v>
      </c>
      <c r="F9" s="13">
        <f t="shared" si="1"/>
        <v>20960.8</v>
      </c>
      <c r="G9" s="14"/>
    </row>
    <row r="10" spans="1:7" ht="20.100000000000001" customHeight="1" x14ac:dyDescent="0.25">
      <c r="A10" s="10" t="s">
        <v>19</v>
      </c>
      <c r="B10" s="11">
        <v>32224</v>
      </c>
      <c r="C10" s="12" t="s">
        <v>20</v>
      </c>
      <c r="D10" s="13">
        <v>65254</v>
      </c>
      <c r="E10" s="13">
        <f t="shared" si="0"/>
        <v>65254</v>
      </c>
      <c r="F10" s="13">
        <f t="shared" si="1"/>
        <v>52203.199999999997</v>
      </c>
      <c r="G10" s="14"/>
    </row>
    <row r="11" spans="1:7" ht="20.100000000000001" customHeight="1" x14ac:dyDescent="0.25">
      <c r="A11" s="10" t="s">
        <v>21</v>
      </c>
      <c r="B11" s="11">
        <v>32224</v>
      </c>
      <c r="C11" s="12" t="s">
        <v>22</v>
      </c>
      <c r="D11" s="13">
        <v>58359</v>
      </c>
      <c r="E11" s="13">
        <f t="shared" si="0"/>
        <v>58359</v>
      </c>
      <c r="F11" s="13">
        <f t="shared" si="1"/>
        <v>46687.199999999997</v>
      </c>
      <c r="G11" s="14"/>
    </row>
    <row r="12" spans="1:7" ht="20.100000000000001" customHeight="1" x14ac:dyDescent="0.25">
      <c r="A12" s="10" t="s">
        <v>23</v>
      </c>
      <c r="B12" s="11">
        <v>32224</v>
      </c>
      <c r="C12" s="12" t="s">
        <v>24</v>
      </c>
      <c r="D12" s="13">
        <v>55815</v>
      </c>
      <c r="E12" s="13">
        <f t="shared" si="0"/>
        <v>55815</v>
      </c>
      <c r="F12" s="13">
        <f t="shared" si="1"/>
        <v>44652</v>
      </c>
      <c r="G12" s="14"/>
    </row>
    <row r="13" spans="1:7" ht="20.100000000000001" customHeight="1" x14ac:dyDescent="0.25">
      <c r="A13" s="10" t="s">
        <v>25</v>
      </c>
      <c r="B13" s="11">
        <v>32224</v>
      </c>
      <c r="C13" s="12" t="s">
        <v>26</v>
      </c>
      <c r="D13" s="13">
        <v>40485</v>
      </c>
      <c r="E13" s="13">
        <f t="shared" si="0"/>
        <v>40485</v>
      </c>
      <c r="F13" s="13">
        <f t="shared" si="1"/>
        <v>32388</v>
      </c>
      <c r="G13" s="14"/>
    </row>
    <row r="14" spans="1:7" ht="20.100000000000001" customHeight="1" x14ac:dyDescent="0.25">
      <c r="A14" s="10" t="s">
        <v>27</v>
      </c>
      <c r="B14" s="11">
        <v>32224</v>
      </c>
      <c r="C14" s="12" t="s">
        <v>28</v>
      </c>
      <c r="D14" s="13">
        <v>30691</v>
      </c>
      <c r="E14" s="13">
        <f t="shared" si="0"/>
        <v>30691</v>
      </c>
      <c r="F14" s="13">
        <f t="shared" si="1"/>
        <v>24552.799999999999</v>
      </c>
      <c r="G14" s="14"/>
    </row>
    <row r="15" spans="1:7" ht="20.100000000000001" customHeight="1" x14ac:dyDescent="0.25">
      <c r="A15" s="10" t="s">
        <v>29</v>
      </c>
      <c r="B15" s="11">
        <v>32224</v>
      </c>
      <c r="C15" s="12" t="s">
        <v>30</v>
      </c>
      <c r="D15" s="13">
        <v>237691</v>
      </c>
      <c r="E15" s="13">
        <f t="shared" si="0"/>
        <v>237691</v>
      </c>
      <c r="F15" s="13">
        <f t="shared" si="1"/>
        <v>190152.8</v>
      </c>
      <c r="G15" s="14"/>
    </row>
    <row r="16" spans="1:7" ht="20.100000000000001" customHeight="1" x14ac:dyDescent="0.25">
      <c r="A16" s="10" t="s">
        <v>31</v>
      </c>
      <c r="B16" s="11">
        <v>32231</v>
      </c>
      <c r="C16" s="12" t="s">
        <v>32</v>
      </c>
      <c r="D16" s="13">
        <v>75121</v>
      </c>
      <c r="E16" s="13">
        <f t="shared" si="0"/>
        <v>75121</v>
      </c>
      <c r="F16" s="13">
        <f t="shared" si="1"/>
        <v>60096.800000000003</v>
      </c>
      <c r="G16" s="14"/>
    </row>
    <row r="17" spans="1:7" ht="20.100000000000001" customHeight="1" x14ac:dyDescent="0.25">
      <c r="A17" s="10" t="s">
        <v>33</v>
      </c>
      <c r="B17" s="11">
        <v>32233</v>
      </c>
      <c r="C17" s="12" t="s">
        <v>34</v>
      </c>
      <c r="D17" s="13">
        <v>165729</v>
      </c>
      <c r="E17" s="13">
        <f t="shared" si="0"/>
        <v>165729</v>
      </c>
      <c r="F17" s="13">
        <f t="shared" si="1"/>
        <v>132583.20000000001</v>
      </c>
      <c r="G17" s="14"/>
    </row>
    <row r="18" spans="1:7" ht="20.100000000000001" customHeight="1" x14ac:dyDescent="0.25">
      <c r="A18" s="10" t="s">
        <v>35</v>
      </c>
      <c r="B18" s="11">
        <v>3224</v>
      </c>
      <c r="C18" s="12" t="s">
        <v>36</v>
      </c>
      <c r="D18" s="13">
        <v>65231</v>
      </c>
      <c r="E18" s="13">
        <f t="shared" si="0"/>
        <v>65231</v>
      </c>
      <c r="F18" s="13">
        <f t="shared" si="1"/>
        <v>52184.800000000003</v>
      </c>
      <c r="G18" s="14"/>
    </row>
    <row r="19" spans="1:7" ht="20.100000000000001" customHeight="1" x14ac:dyDescent="0.25">
      <c r="A19" s="10" t="s">
        <v>37</v>
      </c>
      <c r="B19" s="11">
        <v>32251</v>
      </c>
      <c r="C19" s="12" t="s">
        <v>38</v>
      </c>
      <c r="D19" s="13">
        <v>10000</v>
      </c>
      <c r="E19" s="13">
        <f t="shared" si="0"/>
        <v>10000</v>
      </c>
      <c r="F19" s="13">
        <f t="shared" si="1"/>
        <v>8000</v>
      </c>
      <c r="G19" s="14"/>
    </row>
    <row r="20" spans="1:7" ht="20.100000000000001" customHeight="1" x14ac:dyDescent="0.25">
      <c r="A20" s="10" t="s">
        <v>39</v>
      </c>
      <c r="B20" s="11">
        <v>32271</v>
      </c>
      <c r="C20" s="12" t="s">
        <v>40</v>
      </c>
      <c r="D20" s="13">
        <v>6890</v>
      </c>
      <c r="E20" s="13">
        <f t="shared" si="0"/>
        <v>6890</v>
      </c>
      <c r="F20" s="13">
        <f t="shared" si="1"/>
        <v>5512</v>
      </c>
      <c r="G20" s="14"/>
    </row>
    <row r="21" spans="1:7" ht="20.100000000000001" customHeight="1" x14ac:dyDescent="0.25">
      <c r="A21" s="10" t="s">
        <v>41</v>
      </c>
      <c r="B21" s="11">
        <v>32311</v>
      </c>
      <c r="C21" s="12" t="s">
        <v>42</v>
      </c>
      <c r="D21" s="13">
        <v>19000</v>
      </c>
      <c r="E21" s="13">
        <f t="shared" si="0"/>
        <v>19000</v>
      </c>
      <c r="F21" s="13">
        <f t="shared" si="1"/>
        <v>15200</v>
      </c>
      <c r="G21" s="14"/>
    </row>
    <row r="22" spans="1:7" ht="20.100000000000001" customHeight="1" x14ac:dyDescent="0.25">
      <c r="A22" s="10" t="s">
        <v>43</v>
      </c>
      <c r="B22" s="11">
        <v>32312</v>
      </c>
      <c r="C22" s="12" t="s">
        <v>44</v>
      </c>
      <c r="D22" s="13">
        <v>800</v>
      </c>
      <c r="E22" s="13">
        <f t="shared" si="0"/>
        <v>800</v>
      </c>
      <c r="F22" s="13">
        <f t="shared" si="1"/>
        <v>640</v>
      </c>
      <c r="G22" s="14"/>
    </row>
    <row r="23" spans="1:7" ht="20.100000000000001" customHeight="1" x14ac:dyDescent="0.25">
      <c r="A23" s="10" t="s">
        <v>45</v>
      </c>
      <c r="B23" s="11">
        <v>32313</v>
      </c>
      <c r="C23" s="12" t="s">
        <v>46</v>
      </c>
      <c r="D23" s="13">
        <v>8200</v>
      </c>
      <c r="E23" s="13">
        <f t="shared" si="0"/>
        <v>8200</v>
      </c>
      <c r="F23" s="13">
        <f t="shared" si="1"/>
        <v>6560</v>
      </c>
      <c r="G23" s="14"/>
    </row>
    <row r="24" spans="1:7" ht="20.100000000000001" customHeight="1" x14ac:dyDescent="0.25">
      <c r="A24" s="10" t="s">
        <v>47</v>
      </c>
      <c r="B24" s="11">
        <v>3232</v>
      </c>
      <c r="C24" s="12" t="s">
        <v>48</v>
      </c>
      <c r="D24" s="13">
        <v>23100</v>
      </c>
      <c r="E24" s="13">
        <f t="shared" si="0"/>
        <v>23100</v>
      </c>
      <c r="F24" s="13">
        <f t="shared" si="1"/>
        <v>18480</v>
      </c>
      <c r="G24" s="14"/>
    </row>
    <row r="25" spans="1:7" ht="20.100000000000001" customHeight="1" x14ac:dyDescent="0.25">
      <c r="A25" s="10" t="s">
        <v>49</v>
      </c>
      <c r="B25" s="11">
        <v>32341</v>
      </c>
      <c r="C25" s="12" t="s">
        <v>50</v>
      </c>
      <c r="D25" s="13">
        <v>19358</v>
      </c>
      <c r="E25" s="13">
        <f t="shared" si="0"/>
        <v>19358</v>
      </c>
      <c r="F25" s="13">
        <f t="shared" si="1"/>
        <v>15486.4</v>
      </c>
      <c r="G25" s="14"/>
    </row>
    <row r="26" spans="1:7" ht="20.100000000000001" customHeight="1" x14ac:dyDescent="0.25">
      <c r="A26" s="10" t="s">
        <v>51</v>
      </c>
      <c r="B26" s="11">
        <v>32342</v>
      </c>
      <c r="C26" s="12" t="s">
        <v>52</v>
      </c>
      <c r="D26" s="13">
        <v>20000</v>
      </c>
      <c r="E26" s="13">
        <f t="shared" si="0"/>
        <v>20000</v>
      </c>
      <c r="F26" s="13">
        <f t="shared" si="1"/>
        <v>16000</v>
      </c>
      <c r="G26" s="14"/>
    </row>
    <row r="27" spans="1:7" ht="20.100000000000001" customHeight="1" x14ac:dyDescent="0.25">
      <c r="A27" s="10" t="s">
        <v>53</v>
      </c>
      <c r="B27" s="11">
        <v>32346</v>
      </c>
      <c r="C27" s="12" t="s">
        <v>54</v>
      </c>
      <c r="D27" s="13">
        <v>15000</v>
      </c>
      <c r="E27" s="13">
        <f t="shared" si="0"/>
        <v>15000</v>
      </c>
      <c r="F27" s="13">
        <f t="shared" si="1"/>
        <v>12000</v>
      </c>
      <c r="G27" s="14"/>
    </row>
    <row r="28" spans="1:7" ht="20.100000000000001" customHeight="1" x14ac:dyDescent="0.25">
      <c r="A28" s="10" t="s">
        <v>55</v>
      </c>
      <c r="B28" s="11">
        <v>32361</v>
      </c>
      <c r="C28" s="12" t="s">
        <v>56</v>
      </c>
      <c r="D28" s="13">
        <v>20000</v>
      </c>
      <c r="E28" s="13">
        <f t="shared" si="0"/>
        <v>20000</v>
      </c>
      <c r="F28" s="13">
        <f t="shared" si="1"/>
        <v>16000</v>
      </c>
      <c r="G28" s="14"/>
    </row>
    <row r="29" spans="1:7" ht="20.100000000000001" customHeight="1" x14ac:dyDescent="0.25">
      <c r="A29" s="10" t="s">
        <v>57</v>
      </c>
      <c r="B29" s="11">
        <v>32363</v>
      </c>
      <c r="C29" s="12" t="s">
        <v>58</v>
      </c>
      <c r="D29" s="13">
        <v>2000</v>
      </c>
      <c r="E29" s="13">
        <f t="shared" si="0"/>
        <v>2000</v>
      </c>
      <c r="F29" s="13">
        <f t="shared" si="1"/>
        <v>1600</v>
      </c>
      <c r="G29" s="14"/>
    </row>
    <row r="30" spans="1:7" ht="20.100000000000001" customHeight="1" x14ac:dyDescent="0.25">
      <c r="A30" s="10" t="s">
        <v>59</v>
      </c>
      <c r="B30" s="11">
        <v>32371</v>
      </c>
      <c r="C30" s="12" t="s">
        <v>60</v>
      </c>
      <c r="D30" s="13">
        <v>0</v>
      </c>
      <c r="E30" s="13">
        <f t="shared" si="0"/>
        <v>0</v>
      </c>
      <c r="F30" s="13">
        <f t="shared" si="1"/>
        <v>0</v>
      </c>
      <c r="G30" s="14" t="s">
        <v>61</v>
      </c>
    </row>
    <row r="31" spans="1:7" ht="20.100000000000001" customHeight="1" x14ac:dyDescent="0.25">
      <c r="A31" s="10" t="s">
        <v>62</v>
      </c>
      <c r="B31" s="11">
        <v>32372</v>
      </c>
      <c r="C31" s="12" t="s">
        <v>63</v>
      </c>
      <c r="D31" s="13">
        <v>0</v>
      </c>
      <c r="E31" s="13">
        <f t="shared" si="0"/>
        <v>0</v>
      </c>
      <c r="F31" s="13">
        <f t="shared" si="1"/>
        <v>0</v>
      </c>
      <c r="G31" s="14" t="s">
        <v>61</v>
      </c>
    </row>
    <row r="32" spans="1:7" ht="20.100000000000001" customHeight="1" x14ac:dyDescent="0.25">
      <c r="A32" s="10" t="s">
        <v>64</v>
      </c>
      <c r="B32" s="11">
        <v>32379</v>
      </c>
      <c r="C32" s="12" t="s">
        <v>65</v>
      </c>
      <c r="D32" s="13">
        <v>0</v>
      </c>
      <c r="E32" s="13">
        <f t="shared" si="0"/>
        <v>0</v>
      </c>
      <c r="F32" s="13">
        <f t="shared" si="1"/>
        <v>0</v>
      </c>
      <c r="G32" s="14" t="s">
        <v>61</v>
      </c>
    </row>
    <row r="33" spans="1:7" ht="20.100000000000001" customHeight="1" x14ac:dyDescent="0.25">
      <c r="A33" s="10" t="s">
        <v>66</v>
      </c>
      <c r="B33" s="11">
        <v>32381</v>
      </c>
      <c r="C33" s="12" t="s">
        <v>67</v>
      </c>
      <c r="D33" s="13">
        <v>2364</v>
      </c>
      <c r="E33" s="13">
        <f t="shared" si="0"/>
        <v>2364</v>
      </c>
      <c r="F33" s="13">
        <f t="shared" si="1"/>
        <v>1891.2</v>
      </c>
      <c r="G33" s="14"/>
    </row>
    <row r="34" spans="1:7" ht="20.100000000000001" customHeight="1" x14ac:dyDescent="0.25">
      <c r="A34" s="10" t="s">
        <v>68</v>
      </c>
      <c r="B34" s="11">
        <v>32389</v>
      </c>
      <c r="C34" s="12" t="s">
        <v>69</v>
      </c>
      <c r="D34" s="13">
        <v>8200</v>
      </c>
      <c r="E34" s="13">
        <f t="shared" si="0"/>
        <v>8200</v>
      </c>
      <c r="F34" s="13">
        <f t="shared" si="1"/>
        <v>6560</v>
      </c>
      <c r="G34" s="14"/>
    </row>
    <row r="35" spans="1:7" ht="20.100000000000001" customHeight="1" x14ac:dyDescent="0.25">
      <c r="A35" s="10" t="s">
        <v>70</v>
      </c>
      <c r="B35" s="11">
        <v>32393</v>
      </c>
      <c r="C35" s="12" t="s">
        <v>71</v>
      </c>
      <c r="D35" s="13">
        <v>2500</v>
      </c>
      <c r="E35" s="13">
        <f t="shared" si="0"/>
        <v>2500</v>
      </c>
      <c r="F35" s="13">
        <f t="shared" si="1"/>
        <v>2000</v>
      </c>
      <c r="G35" s="14"/>
    </row>
    <row r="36" spans="1:7" ht="20.100000000000001" customHeight="1" x14ac:dyDescent="0.25">
      <c r="A36" s="10" t="s">
        <v>72</v>
      </c>
      <c r="B36" s="11">
        <v>32396</v>
      </c>
      <c r="C36" s="12" t="s">
        <v>73</v>
      </c>
      <c r="D36" s="13">
        <v>3000</v>
      </c>
      <c r="E36" s="13">
        <f t="shared" si="0"/>
        <v>3000</v>
      </c>
      <c r="F36" s="13">
        <f t="shared" si="1"/>
        <v>2400</v>
      </c>
      <c r="G36" s="14"/>
    </row>
    <row r="37" spans="1:7" ht="20.100000000000001" customHeight="1" x14ac:dyDescent="0.25">
      <c r="A37" s="10" t="s">
        <v>74</v>
      </c>
      <c r="B37" s="11">
        <v>32399</v>
      </c>
      <c r="C37" s="12" t="s">
        <v>75</v>
      </c>
      <c r="D37" s="13">
        <v>10000</v>
      </c>
      <c r="E37" s="13">
        <f t="shared" si="0"/>
        <v>10000</v>
      </c>
      <c r="F37" s="13">
        <f t="shared" si="1"/>
        <v>8000</v>
      </c>
      <c r="G37" s="14"/>
    </row>
    <row r="38" spans="1:7" ht="20.100000000000001" customHeight="1" x14ac:dyDescent="0.25">
      <c r="A38" s="10" t="s">
        <v>76</v>
      </c>
      <c r="B38" s="11">
        <v>32941</v>
      </c>
      <c r="C38" s="12" t="s">
        <v>77</v>
      </c>
      <c r="D38" s="13">
        <v>2000</v>
      </c>
      <c r="E38" s="13">
        <f t="shared" si="0"/>
        <v>2000</v>
      </c>
      <c r="F38" s="13">
        <f t="shared" si="1"/>
        <v>1600</v>
      </c>
      <c r="G38" s="14"/>
    </row>
    <row r="39" spans="1:7" ht="20.100000000000001" customHeight="1" x14ac:dyDescent="0.25">
      <c r="A39" s="10" t="s">
        <v>78</v>
      </c>
      <c r="B39" s="11">
        <v>32954</v>
      </c>
      <c r="C39" s="12" t="s">
        <v>79</v>
      </c>
      <c r="D39" s="13">
        <v>0</v>
      </c>
      <c r="E39" s="13">
        <f t="shared" si="0"/>
        <v>0</v>
      </c>
      <c r="F39" s="13">
        <f t="shared" si="1"/>
        <v>0</v>
      </c>
      <c r="G39" s="14" t="s">
        <v>61</v>
      </c>
    </row>
    <row r="40" spans="1:7" ht="20.100000000000001" customHeight="1" x14ac:dyDescent="0.25">
      <c r="A40" s="10" t="s">
        <v>80</v>
      </c>
      <c r="B40" s="11">
        <v>32999</v>
      </c>
      <c r="C40" s="12" t="s">
        <v>81</v>
      </c>
      <c r="D40" s="13">
        <v>28400</v>
      </c>
      <c r="E40" s="13">
        <f t="shared" si="0"/>
        <v>28400</v>
      </c>
      <c r="F40" s="13">
        <f t="shared" si="1"/>
        <v>22720</v>
      </c>
      <c r="G40" s="14"/>
    </row>
    <row r="41" spans="1:7" ht="20.100000000000001" customHeight="1" x14ac:dyDescent="0.25">
      <c r="A41" s="10" t="s">
        <v>82</v>
      </c>
      <c r="B41" s="11">
        <v>34311</v>
      </c>
      <c r="C41" s="12" t="s">
        <v>83</v>
      </c>
      <c r="D41" s="13">
        <v>0</v>
      </c>
      <c r="E41" s="13">
        <f t="shared" si="0"/>
        <v>0</v>
      </c>
      <c r="F41" s="13">
        <f t="shared" si="1"/>
        <v>0</v>
      </c>
      <c r="G41" s="14" t="s">
        <v>61</v>
      </c>
    </row>
    <row r="42" spans="1:7" ht="20.100000000000001" customHeight="1" x14ac:dyDescent="0.25">
      <c r="A42" s="10" t="s">
        <v>84</v>
      </c>
      <c r="B42" s="11">
        <v>34333</v>
      </c>
      <c r="C42" s="12" t="s">
        <v>85</v>
      </c>
      <c r="D42" s="13">
        <v>0</v>
      </c>
      <c r="E42" s="13">
        <f t="shared" si="0"/>
        <v>0</v>
      </c>
      <c r="F42" s="13">
        <f>SUM(E42/1)</f>
        <v>0</v>
      </c>
      <c r="G42" s="14" t="s">
        <v>61</v>
      </c>
    </row>
    <row r="43" spans="1:7" x14ac:dyDescent="0.25">
      <c r="A43" s="5"/>
      <c r="B43" s="15">
        <v>4</v>
      </c>
      <c r="C43" s="16" t="s">
        <v>86</v>
      </c>
      <c r="D43" s="17">
        <f>SUM(D44:D45)</f>
        <v>20000</v>
      </c>
      <c r="E43" s="17"/>
      <c r="F43" s="18"/>
      <c r="G43" s="19"/>
    </row>
    <row r="44" spans="1:7" ht="25.5" x14ac:dyDescent="0.25">
      <c r="A44" s="10" t="s">
        <v>87</v>
      </c>
      <c r="B44" s="11">
        <v>4222</v>
      </c>
      <c r="C44" s="12" t="s">
        <v>88</v>
      </c>
      <c r="D44" s="13">
        <v>15000</v>
      </c>
      <c r="E44" s="13">
        <f t="shared" ref="E44:E45" si="2">SUM(D44)</f>
        <v>15000</v>
      </c>
      <c r="F44" s="13">
        <f t="shared" si="1"/>
        <v>12000</v>
      </c>
      <c r="G44" s="20" t="s">
        <v>89</v>
      </c>
    </row>
    <row r="45" spans="1:7" ht="25.5" x14ac:dyDescent="0.25">
      <c r="A45" s="10" t="s">
        <v>90</v>
      </c>
      <c r="B45" s="11">
        <v>4222</v>
      </c>
      <c r="C45" s="12" t="s">
        <v>88</v>
      </c>
      <c r="D45" s="13">
        <v>5000</v>
      </c>
      <c r="E45" s="13">
        <f t="shared" si="2"/>
        <v>5000</v>
      </c>
      <c r="F45" s="13">
        <f t="shared" si="1"/>
        <v>4000</v>
      </c>
      <c r="G45" s="20" t="s">
        <v>89</v>
      </c>
    </row>
    <row r="46" spans="1:7" x14ac:dyDescent="0.25">
      <c r="A46" s="21"/>
      <c r="B46" s="15">
        <v>9</v>
      </c>
      <c r="C46" s="22" t="s">
        <v>91</v>
      </c>
      <c r="D46" s="18">
        <f>SUM(D47)</f>
        <v>0</v>
      </c>
      <c r="E46" s="18"/>
      <c r="F46" s="18"/>
      <c r="G46" s="19"/>
    </row>
    <row r="47" spans="1:7" x14ac:dyDescent="0.25">
      <c r="A47" s="10"/>
      <c r="B47" s="11">
        <v>9</v>
      </c>
      <c r="C47" s="23" t="s">
        <v>92</v>
      </c>
      <c r="D47" s="13">
        <v>0</v>
      </c>
      <c r="E47" s="13"/>
      <c r="F47" s="13"/>
      <c r="G47" s="14"/>
    </row>
    <row r="48" spans="1:7" x14ac:dyDescent="0.25">
      <c r="A48" s="10"/>
      <c r="B48" s="11"/>
      <c r="C48" s="12" t="s">
        <v>93</v>
      </c>
      <c r="D48" s="24">
        <f>SUM(D4+D43+D46)</f>
        <v>1196023</v>
      </c>
      <c r="E48" s="24"/>
      <c r="F48" s="24"/>
      <c r="G48" s="25"/>
    </row>
    <row r="49" spans="1:6" ht="18" x14ac:dyDescent="0.25">
      <c r="A49" s="35" t="s">
        <v>94</v>
      </c>
      <c r="B49" s="36"/>
      <c r="C49" s="26"/>
      <c r="D49" s="27"/>
      <c r="E49" s="28"/>
      <c r="F49" s="28"/>
    </row>
    <row r="50" spans="1:6" x14ac:dyDescent="0.25">
      <c r="A50" s="29"/>
      <c r="B50" s="29"/>
      <c r="C50" s="26"/>
      <c r="D50" s="27"/>
      <c r="E50" s="28"/>
      <c r="F50" s="28"/>
    </row>
    <row r="51" spans="1:6" x14ac:dyDescent="0.25">
      <c r="A51" s="1" t="s">
        <v>95</v>
      </c>
      <c r="B51" s="1" t="s">
        <v>96</v>
      </c>
      <c r="C51" s="1"/>
      <c r="D51" s="30"/>
      <c r="E51" s="31"/>
      <c r="F51" s="31"/>
    </row>
    <row r="52" spans="1:6" x14ac:dyDescent="0.25">
      <c r="A52" s="1" t="s">
        <v>97</v>
      </c>
      <c r="B52" s="1">
        <v>561177</v>
      </c>
      <c r="C52" s="1"/>
      <c r="D52" s="30"/>
      <c r="E52" s="32"/>
      <c r="F52" s="32"/>
    </row>
    <row r="53" spans="1:6" x14ac:dyDescent="0.25">
      <c r="A53" s="1"/>
      <c r="B53" s="1"/>
      <c r="C53" s="1"/>
      <c r="D53" s="33"/>
      <c r="E53" s="31"/>
      <c r="F53" s="31"/>
    </row>
    <row r="54" spans="1:6" x14ac:dyDescent="0.25">
      <c r="A54" s="1"/>
      <c r="B54" s="1"/>
      <c r="C54" s="1"/>
      <c r="D54" s="1"/>
      <c r="E54" s="1"/>
      <c r="F54" s="1"/>
    </row>
  </sheetData>
  <mergeCells count="2">
    <mergeCell ref="A1:G1"/>
    <mergeCell ref="A49:B49"/>
  </mergeCells>
  <pageMargins left="0.7" right="0.7" top="0.75" bottom="0.75" header="0.3" footer="0.3"/>
  <pageSetup paperSize="9" scale="75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2019-01-31T13:01:58Z</dcterms:modified>
</cp:coreProperties>
</file>